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ulação" sheetId="1" r:id="rId1"/>
    <sheet name="Informações consolidadas" sheetId="2" r:id="rId2"/>
  </sheets>
  <definedNames/>
  <calcPr fullCalcOnLoad="1"/>
</workbook>
</file>

<file path=xl/sharedStrings.xml><?xml version="1.0" encoding="utf-8"?>
<sst xmlns="http://schemas.openxmlformats.org/spreadsheetml/2006/main" count="112" uniqueCount="60">
  <si>
    <t>Aproveitamento de estudo (Resolução n° 003 de 20 de agosto de 2013 do Colegiado de Medicina Veterinária, modificada em 16 de julho de 2018)</t>
  </si>
  <si>
    <t>Atividade</t>
  </si>
  <si>
    <t>Período</t>
  </si>
  <si>
    <t>Horas equivalente</t>
  </si>
  <si>
    <t>Total</t>
  </si>
  <si>
    <t>Limite de pontos</t>
  </si>
  <si>
    <t>Pesquisa</t>
  </si>
  <si>
    <t>Participação em projetos de pesquisa (voluntário)</t>
  </si>
  <si>
    <t>1 sem de AD = 34h AC</t>
  </si>
  <si>
    <t>Sem limite</t>
  </si>
  <si>
    <t>PIBIC (voluntário)</t>
  </si>
  <si>
    <t>1 sem de AD = 68h AC</t>
  </si>
  <si>
    <t>PIBIC (bolsista)</t>
  </si>
  <si>
    <t>Participação em grupo de pesquisa/CNPq</t>
  </si>
  <si>
    <t>Extensão</t>
  </si>
  <si>
    <t>Projeto de extensão (voluntário)</t>
  </si>
  <si>
    <t>Projeto de extensão (bolsista)</t>
  </si>
  <si>
    <t>Publicações</t>
  </si>
  <si>
    <t>Artigos em periódicos indexados</t>
  </si>
  <si>
    <t>1 public. = 30h AC</t>
  </si>
  <si>
    <t>Resumos expandidos</t>
  </si>
  <si>
    <t>1 public. = 20h AC</t>
  </si>
  <si>
    <t>Resumos</t>
  </si>
  <si>
    <t>1 public. = 10h AC</t>
  </si>
  <si>
    <t>Estágio</t>
  </si>
  <si>
    <t>Extra-curricular</t>
  </si>
  <si>
    <t>1h de AD = 0,1h AC</t>
  </si>
  <si>
    <t>Programas especiais</t>
  </si>
  <si>
    <t>PET</t>
  </si>
  <si>
    <t>Monitoria</t>
  </si>
  <si>
    <t>Bolsa de trabalho</t>
  </si>
  <si>
    <t>Grupo de Estudo</t>
  </si>
  <si>
    <t>Outros (Permanecer)</t>
  </si>
  <si>
    <t>Cursos</t>
  </si>
  <si>
    <t>Ouvinte</t>
  </si>
  <si>
    <t>1h de AD = 1h de AC</t>
  </si>
  <si>
    <t>68h</t>
  </si>
  <si>
    <t>Palestrante</t>
  </si>
  <si>
    <t>1 evento AD = 12h AC</t>
  </si>
  <si>
    <t>Organizador</t>
  </si>
  <si>
    <t>1 evento AD = 10h AC</t>
  </si>
  <si>
    <t>Disciplinas de Graduação</t>
  </si>
  <si>
    <t>Que excedam a carga curricular</t>
  </si>
  <si>
    <t>ACC</t>
  </si>
  <si>
    <t>Aluno (duração seis meses)</t>
  </si>
  <si>
    <t>34h</t>
  </si>
  <si>
    <t>Eventos Acadêmicos</t>
  </si>
  <si>
    <t>1 evento AD = 5h de AC</t>
  </si>
  <si>
    <t>1 evento AD = 12h de AC</t>
  </si>
  <si>
    <t>Apresentação de trabalho</t>
  </si>
  <si>
    <t>1 evento AD = 10h de AC</t>
  </si>
  <si>
    <t>Organização</t>
  </si>
  <si>
    <t>Membro de Centro Acadêmico</t>
  </si>
  <si>
    <t>Participação em reunião ordinária de colegiado, congregação ou do CAFA</t>
  </si>
  <si>
    <t>TOTAL</t>
  </si>
  <si>
    <t>public. - publicação</t>
  </si>
  <si>
    <t>sem - semestre</t>
  </si>
  <si>
    <t>AD - Atividade desenvolvida</t>
  </si>
  <si>
    <t>AC - Atividade Complementar</t>
  </si>
  <si>
    <t>Equivalente hora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</si>
</sst>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1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>
      <alignment wrapText="1"/>
    </xf>
    <xf numFmtId="164" fontId="2" fillId="2" borderId="1" xfId="0" applyFont="1" applyFill="1" applyBorder="1" applyAlignment="1">
      <alignment horizontal="left" vertical="center" wrapText="1"/>
    </xf>
    <xf numFmtId="164" fontId="3" fillId="2" borderId="2" xfId="0" applyFont="1" applyFill="1" applyBorder="1" applyAlignment="1">
      <alignment horizontal="center" vertical="center"/>
    </xf>
    <xf numFmtId="164" fontId="3" fillId="2" borderId="3" xfId="0" applyFont="1" applyFill="1" applyBorder="1" applyAlignment="1" applyProtection="1">
      <alignment horizontal="center" vertical="center"/>
      <protection locked="0"/>
    </xf>
    <xf numFmtId="164" fontId="3" fillId="2" borderId="3" xfId="0" applyFont="1" applyFill="1" applyBorder="1" applyAlignment="1">
      <alignment horizontal="center" vertical="center"/>
    </xf>
    <xf numFmtId="164" fontId="3" fillId="2" borderId="4" xfId="0" applyFont="1" applyFill="1" applyBorder="1" applyAlignment="1">
      <alignment horizontal="center" vertical="center"/>
    </xf>
    <xf numFmtId="164" fontId="4" fillId="2" borderId="5" xfId="0" applyFont="1" applyFill="1" applyBorder="1" applyAlignment="1">
      <alignment horizontal="center" vertical="center"/>
    </xf>
    <xf numFmtId="164" fontId="5" fillId="3" borderId="6" xfId="0" applyFont="1" applyFill="1" applyBorder="1" applyAlignment="1">
      <alignment horizontal="center" vertical="center"/>
    </xf>
    <xf numFmtId="164" fontId="5" fillId="3" borderId="7" xfId="0" applyFont="1" applyFill="1" applyBorder="1" applyAlignment="1">
      <alignment horizontal="left" vertical="center"/>
    </xf>
    <xf numFmtId="164" fontId="5" fillId="3" borderId="7" xfId="0" applyFont="1" applyFill="1" applyBorder="1" applyAlignment="1" applyProtection="1">
      <alignment horizontal="center" vertical="center"/>
      <protection locked="0"/>
    </xf>
    <xf numFmtId="164" fontId="5" fillId="3" borderId="7" xfId="0" applyFont="1" applyFill="1" applyBorder="1" applyAlignment="1">
      <alignment horizontal="center" vertical="center"/>
    </xf>
    <xf numFmtId="164" fontId="5" fillId="3" borderId="8" xfId="0" applyFont="1" applyFill="1" applyBorder="1" applyAlignment="1">
      <alignment horizontal="center" vertical="center"/>
    </xf>
    <xf numFmtId="164" fontId="6" fillId="3" borderId="9" xfId="0" applyFont="1" applyFill="1" applyBorder="1" applyAlignment="1">
      <alignment horizontal="center" vertical="center"/>
    </xf>
    <xf numFmtId="164" fontId="5" fillId="3" borderId="10" xfId="0" applyFont="1" applyFill="1" applyBorder="1" applyAlignment="1">
      <alignment horizontal="left" vertical="center"/>
    </xf>
    <xf numFmtId="164" fontId="5" fillId="3" borderId="10" xfId="0" applyFont="1" applyFill="1" applyBorder="1" applyAlignment="1" applyProtection="1">
      <alignment horizontal="center" vertical="center"/>
      <protection locked="0"/>
    </xf>
    <xf numFmtId="164" fontId="5" fillId="3" borderId="10" xfId="0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/>
    </xf>
    <xf numFmtId="164" fontId="5" fillId="2" borderId="7" xfId="0" applyFont="1" applyFill="1" applyBorder="1" applyAlignment="1">
      <alignment horizontal="left" vertical="center"/>
    </xf>
    <xf numFmtId="164" fontId="5" fillId="2" borderId="7" xfId="0" applyFont="1" applyFill="1" applyBorder="1" applyAlignment="1" applyProtection="1">
      <alignment horizontal="center" vertical="center"/>
      <protection locked="0"/>
    </xf>
    <xf numFmtId="164" fontId="5" fillId="2" borderId="7" xfId="0" applyFont="1" applyFill="1" applyBorder="1" applyAlignment="1">
      <alignment horizontal="center" vertical="center"/>
    </xf>
    <xf numFmtId="164" fontId="5" fillId="2" borderId="8" xfId="0" applyFont="1" applyFill="1" applyBorder="1" applyAlignment="1">
      <alignment horizontal="center" vertical="center"/>
    </xf>
    <xf numFmtId="164" fontId="6" fillId="2" borderId="12" xfId="0" applyFont="1" applyFill="1" applyBorder="1" applyAlignment="1">
      <alignment horizontal="center" vertical="center"/>
    </xf>
    <xf numFmtId="164" fontId="5" fillId="2" borderId="13" xfId="0" applyFont="1" applyFill="1" applyBorder="1" applyAlignment="1">
      <alignment horizontal="left" vertical="center"/>
    </xf>
    <xf numFmtId="164" fontId="5" fillId="2" borderId="13" xfId="0" applyFont="1" applyFill="1" applyBorder="1" applyAlignment="1" applyProtection="1">
      <alignment horizontal="center" vertical="center"/>
      <protection locked="0"/>
    </xf>
    <xf numFmtId="164" fontId="5" fillId="2" borderId="13" xfId="0" applyFont="1" applyFill="1" applyBorder="1" applyAlignment="1">
      <alignment horizontal="center" vertical="center"/>
    </xf>
    <xf numFmtId="164" fontId="5" fillId="2" borderId="14" xfId="0" applyFont="1" applyFill="1" applyBorder="1" applyAlignment="1">
      <alignment horizontal="center" vertical="center"/>
    </xf>
    <xf numFmtId="164" fontId="6" fillId="2" borderId="15" xfId="0" applyFont="1" applyFill="1" applyBorder="1" applyAlignment="1">
      <alignment horizontal="center" vertical="center"/>
    </xf>
    <xf numFmtId="164" fontId="5" fillId="3" borderId="16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left" vertical="center"/>
    </xf>
    <xf numFmtId="164" fontId="5" fillId="3" borderId="17" xfId="0" applyFont="1" applyFill="1" applyBorder="1" applyAlignment="1" applyProtection="1">
      <alignment horizontal="center" vertical="center"/>
      <protection locked="0"/>
    </xf>
    <xf numFmtId="164" fontId="5" fillId="3" borderId="17" xfId="0" applyFont="1" applyFill="1" applyBorder="1" applyAlignment="1">
      <alignment horizontal="center" vertical="center"/>
    </xf>
    <xf numFmtId="164" fontId="5" fillId="3" borderId="18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left" vertical="center"/>
    </xf>
    <xf numFmtId="164" fontId="5" fillId="2" borderId="3" xfId="0" applyFont="1" applyFill="1" applyBorder="1" applyAlignment="1" applyProtection="1">
      <alignment horizontal="center" vertical="center"/>
      <protection locked="0"/>
    </xf>
    <xf numFmtId="164" fontId="5" fillId="2" borderId="3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 vertical="center"/>
    </xf>
    <xf numFmtId="164" fontId="6" fillId="2" borderId="5" xfId="0" applyFont="1" applyFill="1" applyBorder="1" applyAlignment="1">
      <alignment horizontal="center" vertical="center"/>
    </xf>
    <xf numFmtId="164" fontId="5" fillId="3" borderId="2" xfId="0" applyFont="1" applyFill="1" applyBorder="1" applyAlignment="1">
      <alignment horizontal="center" vertical="center"/>
    </xf>
    <xf numFmtId="164" fontId="5" fillId="3" borderId="13" xfId="0" applyFont="1" applyFill="1" applyBorder="1" applyAlignment="1" applyProtection="1">
      <alignment horizontal="center" vertical="center"/>
      <protection locked="0"/>
    </xf>
    <xf numFmtId="164" fontId="5" fillId="3" borderId="14" xfId="0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horizontal="left" vertical="center"/>
    </xf>
    <xf numFmtId="164" fontId="5" fillId="2" borderId="10" xfId="0" applyFont="1" applyFill="1" applyBorder="1" applyAlignment="1" applyProtection="1">
      <alignment horizontal="center" vertical="center"/>
      <protection locked="0"/>
    </xf>
    <xf numFmtId="164" fontId="5" fillId="2" borderId="10" xfId="0" applyFont="1" applyFill="1" applyBorder="1" applyAlignment="1">
      <alignment horizontal="center" vertical="center"/>
    </xf>
    <xf numFmtId="164" fontId="6" fillId="2" borderId="19" xfId="0" applyFont="1" applyFill="1" applyBorder="1" applyAlignment="1">
      <alignment horizontal="center" vertical="center"/>
    </xf>
    <xf numFmtId="164" fontId="6" fillId="3" borderId="20" xfId="0" applyFont="1" applyFill="1" applyBorder="1" applyAlignment="1">
      <alignment horizontal="center" vertical="center"/>
    </xf>
    <xf numFmtId="164" fontId="5" fillId="2" borderId="21" xfId="0" applyFont="1" applyFill="1" applyBorder="1" applyAlignment="1">
      <alignment horizontal="center" vertical="center"/>
    </xf>
    <xf numFmtId="164" fontId="5" fillId="2" borderId="17" xfId="0" applyFont="1" applyFill="1" applyBorder="1" applyAlignment="1">
      <alignment horizontal="left" vertical="center"/>
    </xf>
    <xf numFmtId="164" fontId="5" fillId="2" borderId="17" xfId="0" applyFont="1" applyFill="1" applyBorder="1" applyAlignment="1" applyProtection="1">
      <alignment horizontal="center" vertical="center"/>
      <protection locked="0"/>
    </xf>
    <xf numFmtId="164" fontId="5" fillId="3" borderId="21" xfId="0" applyFont="1" applyFill="1" applyBorder="1" applyAlignment="1">
      <alignment horizontal="center" vertical="center"/>
    </xf>
    <xf numFmtId="164" fontId="6" fillId="3" borderId="19" xfId="0" applyFont="1" applyFill="1" applyBorder="1" applyAlignment="1">
      <alignment horizontal="center" vertical="center"/>
    </xf>
    <xf numFmtId="164" fontId="5" fillId="3" borderId="17" xfId="0" applyFont="1" applyFill="1" applyBorder="1" applyAlignment="1">
      <alignment horizontal="left" vertical="center"/>
    </xf>
    <xf numFmtId="164" fontId="5" fillId="3" borderId="13" xfId="0" applyFont="1" applyFill="1" applyBorder="1" applyAlignment="1">
      <alignment horizontal="center" vertical="center"/>
    </xf>
    <xf numFmtId="164" fontId="6" fillId="3" borderId="22" xfId="0" applyFont="1" applyFill="1" applyBorder="1" applyAlignment="1">
      <alignment horizontal="center" vertical="center"/>
    </xf>
    <xf numFmtId="164" fontId="5" fillId="2" borderId="23" xfId="0" applyFont="1" applyFill="1" applyBorder="1" applyAlignment="1">
      <alignment horizontal="center" vertical="center" wrapText="1"/>
    </xf>
    <xf numFmtId="164" fontId="5" fillId="2" borderId="4" xfId="0" applyFont="1" applyFill="1" applyBorder="1" applyAlignment="1">
      <alignment horizontal="left" vertical="center"/>
    </xf>
    <xf numFmtId="164" fontId="5" fillId="2" borderId="24" xfId="0" applyFont="1" applyFill="1" applyBorder="1" applyAlignment="1">
      <alignment horizontal="center" vertical="center"/>
    </xf>
    <xf numFmtId="164" fontId="6" fillId="2" borderId="25" xfId="0" applyFont="1" applyFill="1" applyBorder="1" applyAlignment="1">
      <alignment horizontal="center" vertical="center"/>
    </xf>
    <xf numFmtId="164" fontId="7" fillId="4" borderId="26" xfId="0" applyFont="1" applyFill="1" applyBorder="1" applyAlignment="1">
      <alignment horizontal="center" vertical="center"/>
    </xf>
    <xf numFmtId="164" fontId="8" fillId="4" borderId="5" xfId="0" applyFont="1" applyFill="1" applyBorder="1" applyAlignment="1">
      <alignment horizontal="center" vertical="center"/>
    </xf>
    <xf numFmtId="164" fontId="0" fillId="2" borderId="0" xfId="0" applyFont="1" applyFill="1" applyAlignment="1">
      <alignment horizontal="left" vertical="center"/>
    </xf>
    <xf numFmtId="164" fontId="0" fillId="2" borderId="0" xfId="0" applyFill="1" applyAlignment="1">
      <alignment horizontal="center" vertical="center"/>
    </xf>
    <xf numFmtId="164" fontId="9" fillId="2" borderId="0" xfId="0" applyFont="1" applyFill="1" applyBorder="1" applyAlignment="1">
      <alignment/>
    </xf>
    <xf numFmtId="164" fontId="9" fillId="2" borderId="27" xfId="0" applyFont="1" applyFill="1" applyBorder="1" applyAlignment="1">
      <alignment horizontal="left" vertical="center" wrapText="1"/>
    </xf>
    <xf numFmtId="164" fontId="9" fillId="2" borderId="27" xfId="0" applyFont="1" applyFill="1" applyBorder="1" applyAlignment="1">
      <alignment horizontal="center" vertical="center" wrapText="1"/>
    </xf>
    <xf numFmtId="164" fontId="9" fillId="2" borderId="0" xfId="0" applyFont="1" applyFill="1" applyBorder="1" applyAlignment="1">
      <alignment horizontal="left" vertical="center" wrapText="1"/>
    </xf>
    <xf numFmtId="164" fontId="9" fillId="2" borderId="0" xfId="0" applyFont="1" applyFill="1" applyBorder="1" applyAlignment="1">
      <alignment horizontal="center" vertical="center" wrapText="1"/>
    </xf>
    <xf numFmtId="164" fontId="9" fillId="2" borderId="0" xfId="0" applyFont="1" applyFill="1" applyBorder="1" applyAlignment="1">
      <alignment wrapText="1"/>
    </xf>
    <xf numFmtId="164" fontId="9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view="pageBreakPreview" zoomScaleNormal="80" zoomScaleSheetLayoutView="100" workbookViewId="0" topLeftCell="A1">
      <selection activeCell="E42" sqref="E42"/>
    </sheetView>
  </sheetViews>
  <sheetFormatPr defaultColWidth="9.140625" defaultRowHeight="15"/>
  <cols>
    <col min="1" max="1" width="4.28125" style="1" customWidth="1"/>
    <col min="2" max="2" width="40.7109375" style="1" customWidth="1"/>
    <col min="3" max="3" width="95.421875" style="1" customWidth="1"/>
    <col min="4" max="4" width="11.421875" style="1" customWidth="1"/>
    <col min="5" max="5" width="32.57421875" style="1" customWidth="1"/>
    <col min="6" max="6" width="13.00390625" style="1" customWidth="1"/>
    <col min="7" max="7" width="20.57421875" style="1" customWidth="1"/>
    <col min="8" max="16384" width="9.140625" style="1" customWidth="1"/>
  </cols>
  <sheetData>
    <row r="1" spans="1:256" ht="1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2:7" s="2" customFormat="1" ht="47.25" customHeight="1">
      <c r="B2" s="3" t="s">
        <v>0</v>
      </c>
      <c r="C2" s="3"/>
      <c r="D2" s="3"/>
      <c r="E2" s="3"/>
      <c r="F2" s="3"/>
      <c r="G2" s="3"/>
    </row>
    <row r="3" spans="2:7" ht="26.25" customHeight="1">
      <c r="B3" s="4" t="s">
        <v>1</v>
      </c>
      <c r="C3" s="4"/>
      <c r="D3" s="5" t="s">
        <v>2</v>
      </c>
      <c r="E3" s="6" t="s">
        <v>3</v>
      </c>
      <c r="F3" s="7" t="s">
        <v>4</v>
      </c>
      <c r="G3" s="8" t="s">
        <v>5</v>
      </c>
    </row>
    <row r="4" spans="2:7" ht="26.25" customHeight="1">
      <c r="B4" s="9" t="s">
        <v>6</v>
      </c>
      <c r="C4" s="10" t="s">
        <v>7</v>
      </c>
      <c r="D4" s="11">
        <v>0</v>
      </c>
      <c r="E4" s="12" t="s">
        <v>8</v>
      </c>
      <c r="F4" s="13">
        <f>D4*34</f>
        <v>0</v>
      </c>
      <c r="G4" s="14" t="s">
        <v>9</v>
      </c>
    </row>
    <row r="5" spans="2:7" ht="26.25" customHeight="1">
      <c r="B5" s="9"/>
      <c r="C5" s="15" t="s">
        <v>10</v>
      </c>
      <c r="D5" s="16">
        <v>0</v>
      </c>
      <c r="E5" s="17" t="s">
        <v>11</v>
      </c>
      <c r="F5" s="18">
        <f aca="true" t="shared" si="0" ref="F5:F6">D5*68</f>
        <v>0</v>
      </c>
      <c r="G5" s="14" t="s">
        <v>9</v>
      </c>
    </row>
    <row r="6" spans="2:7" ht="26.25" customHeight="1">
      <c r="B6" s="9"/>
      <c r="C6" s="15" t="s">
        <v>12</v>
      </c>
      <c r="D6" s="16">
        <v>0</v>
      </c>
      <c r="E6" s="17" t="s">
        <v>11</v>
      </c>
      <c r="F6" s="18">
        <f t="shared" si="0"/>
        <v>0</v>
      </c>
      <c r="G6" s="14" t="s">
        <v>9</v>
      </c>
    </row>
    <row r="7" spans="2:7" ht="26.25" customHeight="1">
      <c r="B7" s="9"/>
      <c r="C7" s="15" t="s">
        <v>13</v>
      </c>
      <c r="D7" s="16">
        <v>0</v>
      </c>
      <c r="E7" s="17" t="s">
        <v>8</v>
      </c>
      <c r="F7" s="18">
        <f aca="true" t="shared" si="1" ref="F7:F8">D7*34</f>
        <v>0</v>
      </c>
      <c r="G7" s="14" t="s">
        <v>9</v>
      </c>
    </row>
    <row r="8" spans="2:7" ht="26.25" customHeight="1">
      <c r="B8" s="19" t="s">
        <v>14</v>
      </c>
      <c r="C8" s="20" t="s">
        <v>15</v>
      </c>
      <c r="D8" s="21">
        <v>0</v>
      </c>
      <c r="E8" s="22" t="s">
        <v>8</v>
      </c>
      <c r="F8" s="23">
        <f t="shared" si="1"/>
        <v>0</v>
      </c>
      <c r="G8" s="24" t="s">
        <v>9</v>
      </c>
    </row>
    <row r="9" spans="2:7" ht="26.25" customHeight="1">
      <c r="B9" s="19"/>
      <c r="C9" s="25" t="s">
        <v>16</v>
      </c>
      <c r="D9" s="26">
        <v>0</v>
      </c>
      <c r="E9" s="27" t="s">
        <v>11</v>
      </c>
      <c r="F9" s="28">
        <f>D9*68</f>
        <v>0</v>
      </c>
      <c r="G9" s="29" t="s">
        <v>9</v>
      </c>
    </row>
    <row r="10" spans="2:7" ht="26.25" customHeight="1">
      <c r="B10" s="30" t="s">
        <v>17</v>
      </c>
      <c r="C10" s="15" t="s">
        <v>18</v>
      </c>
      <c r="D10" s="16">
        <v>0</v>
      </c>
      <c r="E10" s="17" t="s">
        <v>19</v>
      </c>
      <c r="F10" s="18">
        <f>D10*30</f>
        <v>0</v>
      </c>
      <c r="G10" s="14" t="s">
        <v>9</v>
      </c>
    </row>
    <row r="11" spans="2:7" ht="26.25" customHeight="1">
      <c r="B11" s="30"/>
      <c r="C11" s="15" t="s">
        <v>20</v>
      </c>
      <c r="D11" s="16">
        <v>0</v>
      </c>
      <c r="E11" s="17" t="s">
        <v>21</v>
      </c>
      <c r="F11" s="18">
        <f>D11*20</f>
        <v>0</v>
      </c>
      <c r="G11" s="14" t="s">
        <v>9</v>
      </c>
    </row>
    <row r="12" spans="2:7" ht="26.25" customHeight="1">
      <c r="B12" s="30"/>
      <c r="C12" s="31" t="s">
        <v>22</v>
      </c>
      <c r="D12" s="32">
        <v>0</v>
      </c>
      <c r="E12" s="33" t="s">
        <v>23</v>
      </c>
      <c r="F12" s="34">
        <f>D12*10</f>
        <v>0</v>
      </c>
      <c r="G12" s="14" t="s">
        <v>9</v>
      </c>
    </row>
    <row r="13" spans="2:7" ht="26.25" customHeight="1">
      <c r="B13" s="19" t="s">
        <v>24</v>
      </c>
      <c r="C13" s="35" t="s">
        <v>25</v>
      </c>
      <c r="D13" s="36">
        <v>0</v>
      </c>
      <c r="E13" s="37" t="s">
        <v>26</v>
      </c>
      <c r="F13" s="38">
        <f>D13*0.1</f>
        <v>0</v>
      </c>
      <c r="G13" s="39" t="s">
        <v>9</v>
      </c>
    </row>
    <row r="14" spans="2:7" ht="26.25" customHeight="1">
      <c r="B14" s="40" t="s">
        <v>27</v>
      </c>
      <c r="C14" s="10" t="s">
        <v>28</v>
      </c>
      <c r="D14" s="11">
        <v>0</v>
      </c>
      <c r="E14" s="12" t="s">
        <v>8</v>
      </c>
      <c r="F14" s="13">
        <f>D14*34</f>
        <v>0</v>
      </c>
      <c r="G14" s="14" t="s">
        <v>9</v>
      </c>
    </row>
    <row r="15" spans="2:7" ht="26.25" customHeight="1">
      <c r="B15" s="40"/>
      <c r="C15" s="15" t="s">
        <v>29</v>
      </c>
      <c r="D15" s="16">
        <v>0</v>
      </c>
      <c r="E15" s="17" t="s">
        <v>11</v>
      </c>
      <c r="F15" s="18">
        <f aca="true" t="shared" si="2" ref="F15:F16">D15*68</f>
        <v>0</v>
      </c>
      <c r="G15" s="14" t="s">
        <v>9</v>
      </c>
    </row>
    <row r="16" spans="2:7" ht="26.25" customHeight="1">
      <c r="B16" s="40"/>
      <c r="C16" s="15" t="s">
        <v>30</v>
      </c>
      <c r="D16" s="16">
        <v>0</v>
      </c>
      <c r="E16" s="17" t="s">
        <v>11</v>
      </c>
      <c r="F16" s="18">
        <f t="shared" si="2"/>
        <v>0</v>
      </c>
      <c r="G16" s="14" t="s">
        <v>9</v>
      </c>
    </row>
    <row r="17" spans="2:7" ht="26.25" customHeight="1">
      <c r="B17" s="40"/>
      <c r="C17" s="15" t="s">
        <v>31</v>
      </c>
      <c r="D17" s="16">
        <v>0</v>
      </c>
      <c r="E17" s="17" t="s">
        <v>8</v>
      </c>
      <c r="F17" s="18">
        <f aca="true" t="shared" si="3" ref="F17:F18">D17*34</f>
        <v>0</v>
      </c>
      <c r="G17" s="14" t="s">
        <v>9</v>
      </c>
    </row>
    <row r="18" spans="2:7" ht="26.25" customHeight="1">
      <c r="B18" s="40"/>
      <c r="C18" s="31" t="s">
        <v>32</v>
      </c>
      <c r="D18" s="41">
        <v>0</v>
      </c>
      <c r="E18" s="17" t="s">
        <v>8</v>
      </c>
      <c r="F18" s="42">
        <f t="shared" si="3"/>
        <v>0</v>
      </c>
      <c r="G18" s="14" t="s">
        <v>9</v>
      </c>
    </row>
    <row r="19" spans="2:7" ht="26.25" customHeight="1">
      <c r="B19" s="19" t="s">
        <v>33</v>
      </c>
      <c r="C19" s="20" t="s">
        <v>34</v>
      </c>
      <c r="D19" s="21">
        <v>0</v>
      </c>
      <c r="E19" s="22" t="s">
        <v>35</v>
      </c>
      <c r="F19" s="22">
        <f>IF(D19&gt;68,(68),(D19))</f>
        <v>0</v>
      </c>
      <c r="G19" s="24" t="s">
        <v>36</v>
      </c>
    </row>
    <row r="20" spans="2:7" ht="26.25" customHeight="1">
      <c r="B20" s="19"/>
      <c r="C20" s="43" t="s">
        <v>37</v>
      </c>
      <c r="D20" s="44">
        <v>0</v>
      </c>
      <c r="E20" s="45" t="s">
        <v>38</v>
      </c>
      <c r="F20" s="45">
        <f>IF((D20*12)&gt;68,(68),(D20*12))</f>
        <v>0</v>
      </c>
      <c r="G20" s="46" t="s">
        <v>36</v>
      </c>
    </row>
    <row r="21" spans="2:7" ht="26.25" customHeight="1">
      <c r="B21" s="19"/>
      <c r="C21" s="25" t="s">
        <v>39</v>
      </c>
      <c r="D21" s="26">
        <v>0</v>
      </c>
      <c r="E21" s="27" t="s">
        <v>40</v>
      </c>
      <c r="F21" s="27">
        <f>IF((D21*10)&gt;68,(68),(D21*10))</f>
        <v>0</v>
      </c>
      <c r="G21" s="29" t="s">
        <v>36</v>
      </c>
    </row>
    <row r="22" spans="2:7" ht="26.25" customHeight="1">
      <c r="B22" s="9" t="s">
        <v>41</v>
      </c>
      <c r="C22" s="10" t="s">
        <v>42</v>
      </c>
      <c r="D22" s="11">
        <v>0</v>
      </c>
      <c r="E22" s="12" t="s">
        <v>35</v>
      </c>
      <c r="F22" s="13">
        <f aca="true" t="shared" si="4" ref="F22:F23">IF(D22&gt;68,(68),(D22))</f>
        <v>0</v>
      </c>
      <c r="G22" s="47" t="s">
        <v>36</v>
      </c>
    </row>
    <row r="23" spans="2:7" ht="26.25" customHeight="1">
      <c r="B23" s="48" t="s">
        <v>43</v>
      </c>
      <c r="C23" s="20" t="s">
        <v>29</v>
      </c>
      <c r="D23" s="21">
        <v>0</v>
      </c>
      <c r="E23" s="22" t="s">
        <v>35</v>
      </c>
      <c r="F23" s="22">
        <f t="shared" si="4"/>
        <v>0</v>
      </c>
      <c r="G23" s="24" t="s">
        <v>36</v>
      </c>
    </row>
    <row r="24" spans="2:7" ht="26.25" customHeight="1">
      <c r="B24" s="48"/>
      <c r="C24" s="49" t="s">
        <v>44</v>
      </c>
      <c r="D24" s="50">
        <v>0</v>
      </c>
      <c r="E24" s="27" t="s">
        <v>35</v>
      </c>
      <c r="F24" s="27">
        <f>IF(D24&gt;34,(34),(D24))</f>
        <v>0</v>
      </c>
      <c r="G24" s="29" t="s">
        <v>45</v>
      </c>
    </row>
    <row r="25" spans="2:7" ht="26.25" customHeight="1">
      <c r="B25" s="51" t="s">
        <v>46</v>
      </c>
      <c r="C25" s="10" t="s">
        <v>34</v>
      </c>
      <c r="D25" s="11">
        <v>0</v>
      </c>
      <c r="E25" s="12" t="s">
        <v>47</v>
      </c>
      <c r="F25" s="12">
        <f>IF((D25*5)&gt;68,(68),(D25*5))</f>
        <v>0</v>
      </c>
      <c r="G25" s="14" t="s">
        <v>36</v>
      </c>
    </row>
    <row r="26" spans="2:7" ht="26.25" customHeight="1">
      <c r="B26" s="51"/>
      <c r="C26" s="15" t="s">
        <v>37</v>
      </c>
      <c r="D26" s="16">
        <v>0</v>
      </c>
      <c r="E26" s="17" t="s">
        <v>48</v>
      </c>
      <c r="F26" s="17">
        <f>IF((D26*12)&gt;68,(68),(D26*12))</f>
        <v>0</v>
      </c>
      <c r="G26" s="52" t="s">
        <v>36</v>
      </c>
    </row>
    <row r="27" spans="2:7" ht="26.25" customHeight="1">
      <c r="B27" s="51"/>
      <c r="C27" s="15" t="s">
        <v>49</v>
      </c>
      <c r="D27" s="16">
        <v>0</v>
      </c>
      <c r="E27" s="17" t="s">
        <v>50</v>
      </c>
      <c r="F27" s="17">
        <f>IF((D27*10)&gt;68,(68),(D27*10))</f>
        <v>0</v>
      </c>
      <c r="G27" s="52" t="s">
        <v>36</v>
      </c>
    </row>
    <row r="28" spans="2:7" ht="26.25" customHeight="1">
      <c r="B28" s="51"/>
      <c r="C28" s="53" t="s">
        <v>51</v>
      </c>
      <c r="D28" s="32">
        <v>0</v>
      </c>
      <c r="E28" s="33" t="s">
        <v>35</v>
      </c>
      <c r="F28" s="54">
        <f>IF(D28&gt;68,(68),(D28))</f>
        <v>0</v>
      </c>
      <c r="G28" s="55" t="s">
        <v>36</v>
      </c>
    </row>
    <row r="29" spans="2:7" ht="26.25" customHeight="1">
      <c r="B29" s="56" t="s">
        <v>52</v>
      </c>
      <c r="C29" s="57" t="s">
        <v>53</v>
      </c>
      <c r="D29" s="36">
        <v>0</v>
      </c>
      <c r="E29" s="58" t="s">
        <v>8</v>
      </c>
      <c r="F29" s="37">
        <f>IF((D29*34)&gt;68,(68),(D29*34))</f>
        <v>0</v>
      </c>
      <c r="G29" s="59" t="s">
        <v>36</v>
      </c>
    </row>
    <row r="30" spans="2:7" ht="50.25" customHeight="1">
      <c r="B30" s="60" t="s">
        <v>54</v>
      </c>
      <c r="C30" s="60"/>
      <c r="D30" s="60"/>
      <c r="E30" s="60"/>
      <c r="F30" s="60">
        <f>SUM(F4:F29)</f>
        <v>0</v>
      </c>
      <c r="G30" s="61"/>
    </row>
    <row r="31" spans="2:7" ht="15">
      <c r="B31" s="62" t="s">
        <v>55</v>
      </c>
      <c r="C31" s="62"/>
      <c r="D31" s="63"/>
      <c r="E31" s="63"/>
      <c r="F31" s="63"/>
      <c r="G31" s="63"/>
    </row>
    <row r="32" spans="2:7" ht="15">
      <c r="B32" s="62" t="s">
        <v>56</v>
      </c>
      <c r="C32" s="62"/>
      <c r="D32" s="63"/>
      <c r="E32" s="63"/>
      <c r="F32" s="63"/>
      <c r="G32" s="63"/>
    </row>
    <row r="33" ht="15">
      <c r="B33" s="1" t="s">
        <v>57</v>
      </c>
    </row>
    <row r="34" ht="15">
      <c r="B34" s="1" t="s">
        <v>58</v>
      </c>
    </row>
    <row r="42" ht="15.75"/>
  </sheetData>
  <sheetProtection sheet="1"/>
  <mergeCells count="10">
    <mergeCell ref="B2:G2"/>
    <mergeCell ref="B3:C3"/>
    <mergeCell ref="B4:B7"/>
    <mergeCell ref="B8:B9"/>
    <mergeCell ref="B10:B12"/>
    <mergeCell ref="B14:B18"/>
    <mergeCell ref="B19:B21"/>
    <mergeCell ref="B23:B24"/>
    <mergeCell ref="B25:B28"/>
    <mergeCell ref="B30:E30"/>
  </mergeCells>
  <printOptions/>
  <pageMargins left="0.5118055555555555" right="0.5118055555555555" top="0.7875" bottom="0.7875" header="0.5118055555555555" footer="0.5118055555555555"/>
  <pageSetup horizontalDpi="300" verticalDpi="300" orientation="landscape" paperSize="9" scale="43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3"/>
  <sheetViews>
    <sheetView view="pageBreakPreview" zoomScaleSheetLayoutView="100" workbookViewId="0" topLeftCell="A1">
      <selection activeCell="C17" sqref="C17"/>
    </sheetView>
  </sheetViews>
  <sheetFormatPr defaultColWidth="16.00390625" defaultRowHeight="19.5" customHeight="1"/>
  <cols>
    <col min="1" max="1" width="15.00390625" style="64" customWidth="1"/>
    <col min="2" max="2" width="32.28125" style="64" customWidth="1"/>
    <col min="3" max="3" width="15.421875" style="64" customWidth="1"/>
    <col min="4" max="16384" width="15.7109375" style="64" customWidth="1"/>
  </cols>
  <sheetData>
    <row r="1" spans="2:3" ht="19.5" customHeight="1">
      <c r="B1"/>
      <c r="C1"/>
    </row>
    <row r="2" spans="2:3" ht="19.5" customHeight="1">
      <c r="B2" s="65" t="s">
        <v>1</v>
      </c>
      <c r="C2" s="66" t="s">
        <v>59</v>
      </c>
    </row>
    <row r="3" spans="2:3" ht="19.5" customHeight="1">
      <c r="B3" s="67" t="s">
        <v>6</v>
      </c>
      <c r="C3" s="68">
        <f>SUM(Tabulação!F4:F7)</f>
        <v>0</v>
      </c>
    </row>
    <row r="4" spans="2:3" ht="19.5" customHeight="1">
      <c r="B4" s="67" t="s">
        <v>14</v>
      </c>
      <c r="C4" s="68">
        <f>SUM(Tabulação!F8:F9)</f>
        <v>0</v>
      </c>
    </row>
    <row r="5" spans="2:3" ht="19.5" customHeight="1">
      <c r="B5" s="67" t="s">
        <v>17</v>
      </c>
      <c r="C5" s="68">
        <f>SUM(Tabulação!F10:F12)</f>
        <v>0</v>
      </c>
    </row>
    <row r="6" spans="2:3" ht="19.5" customHeight="1">
      <c r="B6" s="67" t="s">
        <v>24</v>
      </c>
      <c r="C6" s="68">
        <f>SUM(Tabulação!F13)</f>
        <v>0</v>
      </c>
    </row>
    <row r="7" spans="2:3" ht="19.5" customHeight="1">
      <c r="B7" s="67" t="s">
        <v>27</v>
      </c>
      <c r="C7" s="68">
        <f>SUM(Tabulação!F14:F18)</f>
        <v>0</v>
      </c>
    </row>
    <row r="8" spans="2:3" ht="19.5" customHeight="1">
      <c r="B8" s="67" t="s">
        <v>33</v>
      </c>
      <c r="C8" s="68">
        <f>SUM(Tabulação!F19:F21)</f>
        <v>0</v>
      </c>
    </row>
    <row r="9" spans="2:3" ht="19.5" customHeight="1">
      <c r="B9" s="67" t="s">
        <v>41</v>
      </c>
      <c r="C9" s="68">
        <f>Tabulação!F22</f>
        <v>0</v>
      </c>
    </row>
    <row r="10" spans="2:3" ht="19.5" customHeight="1">
      <c r="B10" s="67" t="s">
        <v>43</v>
      </c>
      <c r="C10" s="68">
        <f>SUM(Tabulação!F23:F24)</f>
        <v>0</v>
      </c>
    </row>
    <row r="11" spans="2:3" ht="19.5" customHeight="1">
      <c r="B11" s="67" t="s">
        <v>46</v>
      </c>
      <c r="C11" s="68">
        <f>SUM(Tabulação!F25:F28)</f>
        <v>0</v>
      </c>
    </row>
    <row r="12" spans="2:3" ht="19.5" customHeight="1">
      <c r="B12" s="69" t="s">
        <v>52</v>
      </c>
      <c r="C12" s="70">
        <f>SUM(Tabulação!F29)</f>
        <v>0</v>
      </c>
    </row>
    <row r="13" spans="2:3" ht="19.5" customHeight="1">
      <c r="B13" s="65" t="s">
        <v>54</v>
      </c>
      <c r="C13" s="66">
        <f>SUM(C3:C12)</f>
        <v>0</v>
      </c>
    </row>
  </sheetData>
  <sheetProtection sheet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Thadeu Silva</dc:creator>
  <cp:keywords/>
  <dc:description/>
  <cp:lastModifiedBy/>
  <cp:lastPrinted>2019-08-05T18:08:28Z</cp:lastPrinted>
  <dcterms:created xsi:type="dcterms:W3CDTF">2018-07-17T02:12:46Z</dcterms:created>
  <dcterms:modified xsi:type="dcterms:W3CDTF">2019-08-05T18:11:32Z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